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395" windowHeight="8445" activeTab="2"/>
  </bookViews>
  <sheets>
    <sheet name="@ US LONG" sheetId="1" r:id="rId1"/>
    <sheet name="@ US Short" sheetId="2" r:id="rId2"/>
    <sheet name="@ ES LONG" sheetId="3" r:id="rId3"/>
    <sheet name="@ ES Short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<sst xmlns="http://schemas.openxmlformats.org/spreadsheetml/2006/main" count="94" uniqueCount="30">
  <si>
    <t>US Treasury Bond (@US) LONG POSITIONS</t>
  </si>
  <si>
    <t>Entry</t>
  </si>
  <si>
    <t>LONG</t>
  </si>
  <si>
    <r>
      <t xml:space="preserve">Buy all your contracts of </t>
    </r>
    <r>
      <rPr>
        <b/>
        <sz val="10"/>
        <rFont val="Arial"/>
        <family val="2"/>
      </rPr>
      <t>@US</t>
    </r>
    <r>
      <rPr>
        <sz val="10"/>
        <rFont val="Arial"/>
        <family val="0"/>
      </rPr>
      <t xml:space="preserve"> at:</t>
    </r>
  </si>
  <si>
    <t>LIMIT,</t>
  </si>
  <si>
    <t>,STOP.</t>
  </si>
  <si>
    <t xml:space="preserve"> </t>
  </si>
  <si>
    <t>Profit Objectives</t>
  </si>
  <si>
    <t>Level 1:</t>
  </si>
  <si>
    <t>Level 2:</t>
  </si>
  <si>
    <t>Level 3:</t>
  </si>
  <si>
    <t>Stops</t>
  </si>
  <si>
    <t>Maximum Initial Stop</t>
  </si>
  <si>
    <t xml:space="preserve">When price reaches </t>
  </si>
  <si>
    <r>
      <t xml:space="preserve"> move </t>
    </r>
    <r>
      <rPr>
        <b/>
        <sz val="10"/>
        <rFont val="Arial"/>
        <family val="2"/>
      </rPr>
      <t>2</t>
    </r>
    <r>
      <rPr>
        <sz val="10"/>
        <rFont val="Arial"/>
        <family val="0"/>
      </rPr>
      <t xml:space="preserve"> stops to</t>
    </r>
  </si>
  <si>
    <t>(BE)</t>
  </si>
  <si>
    <r>
      <t xml:space="preserve">  move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 xml:space="preserve"> stop to</t>
    </r>
  </si>
  <si>
    <t>(4.00)</t>
  </si>
  <si>
    <t>US Treasury Bond (@US) SHORT POSITIONS</t>
  </si>
  <si>
    <t>SHORT</t>
  </si>
  <si>
    <r>
      <t xml:space="preserve">Sell all your contracts of </t>
    </r>
    <r>
      <rPr>
        <b/>
        <sz val="10"/>
        <rFont val="Arial"/>
        <family val="2"/>
      </rPr>
      <t>@US</t>
    </r>
    <r>
      <rPr>
        <sz val="10"/>
        <rFont val="Arial"/>
        <family val="0"/>
      </rPr>
      <t xml:space="preserve"> at:</t>
    </r>
  </si>
  <si>
    <t>S&amp;P 500 (@ES) SHORT POSITIONS</t>
  </si>
  <si>
    <r>
      <t xml:space="preserve">Sell all your contracts of </t>
    </r>
    <r>
      <rPr>
        <b/>
        <sz val="10"/>
        <rFont val="Arial"/>
        <family val="2"/>
      </rPr>
      <t>@ES</t>
    </r>
    <r>
      <rPr>
        <sz val="10"/>
        <rFont val="Arial"/>
        <family val="0"/>
      </rPr>
      <t xml:space="preserve"> at:</t>
    </r>
  </si>
  <si>
    <t>(1.25)</t>
  </si>
  <si>
    <t>(2.75)</t>
  </si>
  <si>
    <t>S&amp;P 500 (@ES) LONG POSITIONS</t>
  </si>
  <si>
    <r>
      <t xml:space="preserve">Buy all your contracts of </t>
    </r>
    <r>
      <rPr>
        <b/>
        <sz val="12"/>
        <rFont val="Arial"/>
        <family val="0"/>
      </rPr>
      <t>@ES</t>
    </r>
    <r>
      <rPr>
        <sz val="12"/>
        <rFont val="Arial"/>
        <family val="0"/>
      </rPr>
      <t xml:space="preserve"> at:</t>
    </r>
  </si>
  <si>
    <t xml:space="preserve">Entry Point = </t>
  </si>
  <si>
    <t xml:space="preserve">      *** Be sure to take off any remaining open LIMIT  </t>
  </si>
  <si>
    <t xml:space="preserve">                or STOP orders at the end of a trade! ***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</si>
</sst>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/32"/>
  </numFmts>
  <fonts count="1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Arial"/>
      <family val="0"/>
    </font>
    <font>
      <sz val="6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164" fontId="0" fillId="2" borderId="6" xfId="0" applyNumberForma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2" fontId="5" fillId="2" borderId="0" xfId="0" applyNumberFormat="1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0" xfId="0" applyFill="1" applyAlignment="1">
      <alignment/>
    </xf>
    <xf numFmtId="49" fontId="5" fillId="2" borderId="2" xfId="0" applyNumberFormat="1" applyFont="1" applyFill="1" applyBorder="1" applyAlignment="1">
      <alignment/>
    </xf>
    <xf numFmtId="164" fontId="0" fillId="2" borderId="0" xfId="0" applyNumberFormat="1" applyFill="1" applyBorder="1" applyAlignment="1">
      <alignment/>
    </xf>
    <xf numFmtId="0" fontId="6" fillId="6" borderId="1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7" fillId="6" borderId="2" xfId="0" applyFont="1" applyFill="1" applyBorder="1" applyAlignment="1">
      <alignment/>
    </xf>
    <xf numFmtId="0" fontId="6" fillId="6" borderId="7" xfId="0" applyFont="1" applyFill="1" applyBorder="1" applyAlignment="1">
      <alignment/>
    </xf>
    <xf numFmtId="0" fontId="7" fillId="6" borderId="8" xfId="0" applyFont="1" applyFill="1" applyBorder="1" applyAlignment="1">
      <alignment/>
    </xf>
    <xf numFmtId="0" fontId="7" fillId="6" borderId="9" xfId="0" applyFont="1" applyFill="1" applyBorder="1" applyAlignment="1">
      <alignment/>
    </xf>
    <xf numFmtId="0" fontId="0" fillId="7" borderId="0" xfId="0" applyFill="1" applyAlignment="1">
      <alignment/>
    </xf>
    <xf numFmtId="164" fontId="5" fillId="2" borderId="6" xfId="0" applyNumberFormat="1" applyFont="1" applyFill="1" applyBorder="1" applyAlignment="1">
      <alignment/>
    </xf>
    <xf numFmtId="2" fontId="0" fillId="2" borderId="6" xfId="0" applyNumberFormat="1" applyFill="1" applyBorder="1" applyAlignment="1">
      <alignment/>
    </xf>
    <xf numFmtId="49" fontId="5" fillId="2" borderId="2" xfId="0" applyNumberFormat="1" applyFont="1" applyFill="1" applyBorder="1" applyAlignment="1">
      <alignment horizontal="left"/>
    </xf>
    <xf numFmtId="2" fontId="0" fillId="2" borderId="0" xfId="0" applyNumberFormat="1" applyFill="1" applyBorder="1" applyAlignment="1">
      <alignment/>
    </xf>
    <xf numFmtId="2" fontId="5" fillId="2" borderId="6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2" fontId="3" fillId="2" borderId="6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6" fillId="7" borderId="0" xfId="0" applyFont="1" applyFill="1" applyAlignment="1">
      <alignment horizontal="center"/>
    </xf>
    <xf numFmtId="0" fontId="0" fillId="5" borderId="0" xfId="0" applyFill="1" applyAlignment="1">
      <alignment/>
    </xf>
    <xf numFmtId="2" fontId="10" fillId="7" borderId="10" xfId="0" applyNumberFormat="1" applyFont="1" applyFill="1" applyBorder="1" applyAlignment="1">
      <alignment horizontal="center"/>
    </xf>
    <xf numFmtId="0" fontId="12" fillId="5" borderId="0" xfId="0" applyFont="1" applyFill="1" applyAlignment="1">
      <alignment/>
    </xf>
    <xf numFmtId="2" fontId="10" fillId="5" borderId="10" xfId="0" applyNumberFormat="1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164" fontId="11" fillId="5" borderId="10" xfId="0" applyNumberFormat="1" applyFont="1" applyFill="1" applyBorder="1" applyAlignment="1">
      <alignment/>
    </xf>
    <xf numFmtId="164" fontId="10" fillId="7" borderId="10" xfId="0" applyNumberFormat="1" applyFont="1" applyFill="1" applyBorder="1" applyAlignment="1">
      <alignment/>
    </xf>
    <xf numFmtId="0" fontId="6" fillId="7" borderId="11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47625</xdr:rowOff>
    </xdr:from>
    <xdr:to>
      <xdr:col>0</xdr:col>
      <xdr:colOff>1485900</xdr:colOff>
      <xdr:row>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219075"/>
          <a:ext cx="1457325" cy="11239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US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1495425</xdr:colOff>
      <xdr:row>7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180975"/>
          <a:ext cx="1495425" cy="11525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47625</xdr:rowOff>
    </xdr:from>
    <xdr:to>
      <xdr:col>1</xdr:col>
      <xdr:colOff>0</xdr:colOff>
      <xdr:row>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219075"/>
          <a:ext cx="1476375" cy="102870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0</xdr:col>
      <xdr:colOff>1485900</xdr:colOff>
      <xdr:row>5</xdr:row>
      <xdr:rowOff>133350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9050" y="257175"/>
          <a:ext cx="1466850" cy="8763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zoomScale="120" zoomScaleNormal="120" workbookViewId="0" topLeftCell="A1">
      <selection activeCell="F15" sqref="F15"/>
    </sheetView>
  </sheetViews>
  <sheetFormatPr defaultColWidth="9.140625" defaultRowHeight="12.75"/>
  <cols>
    <col min="1" max="1" width="22.57421875" style="0" customWidth="1"/>
    <col min="2" max="2" width="16.28125" style="0" customWidth="1"/>
    <col min="3" max="3" width="11.8515625" style="0" bestFit="1" customWidth="1"/>
    <col min="4" max="5" width="9.57421875" style="0" bestFit="1" customWidth="1"/>
    <col min="7" max="7" width="9.57421875" style="0" bestFit="1" customWidth="1"/>
  </cols>
  <sheetData>
    <row r="1" spans="1:18" ht="13.5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7.25" thickBot="1" thickTop="1">
      <c r="A2" s="32"/>
      <c r="B2" s="51" t="s">
        <v>0</v>
      </c>
      <c r="C2" s="52"/>
      <c r="D2" s="52"/>
      <c r="E2" s="52"/>
      <c r="F2" s="52"/>
      <c r="G2" s="52"/>
      <c r="H2" s="53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9.5" thickBot="1" thickTop="1">
      <c r="A3" s="32"/>
      <c r="B3" s="1"/>
      <c r="C3" s="2"/>
      <c r="D3" s="2"/>
      <c r="E3" s="2"/>
      <c r="F3" s="2"/>
      <c r="G3" s="2"/>
      <c r="H3" s="3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6.5" thickBot="1">
      <c r="A4" s="32"/>
      <c r="B4" s="4" t="s">
        <v>27</v>
      </c>
      <c r="C4" s="50">
        <v>112.96875</v>
      </c>
      <c r="D4" s="5"/>
      <c r="E4" s="5"/>
      <c r="F4" s="5"/>
      <c r="G4" s="5"/>
      <c r="H4" s="6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2.75">
      <c r="A5" s="32"/>
      <c r="B5" s="7"/>
      <c r="C5" s="5"/>
      <c r="D5" s="5"/>
      <c r="E5" s="5"/>
      <c r="F5" s="5"/>
      <c r="G5" s="5"/>
      <c r="H5" s="6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2.75">
      <c r="A6" s="32"/>
      <c r="B6" s="8" t="s">
        <v>1</v>
      </c>
      <c r="C6" s="9"/>
      <c r="D6" s="9"/>
      <c r="E6" s="9"/>
      <c r="F6" s="9"/>
      <c r="G6" s="9"/>
      <c r="H6" s="10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2.75">
      <c r="A7" s="32"/>
      <c r="B7" s="7"/>
      <c r="C7" s="5"/>
      <c r="D7" s="5"/>
      <c r="E7" s="5"/>
      <c r="F7" s="5"/>
      <c r="G7" s="5"/>
      <c r="H7" s="6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8">
      <c r="A8" s="43" t="s">
        <v>2</v>
      </c>
      <c r="B8" s="7" t="s">
        <v>3</v>
      </c>
      <c r="C8" s="5"/>
      <c r="D8" s="5"/>
      <c r="E8" s="33">
        <f>C4</f>
        <v>112.96875</v>
      </c>
      <c r="F8" s="12" t="s">
        <v>4</v>
      </c>
      <c r="G8" s="33">
        <f>E8+1/32</f>
        <v>113</v>
      </c>
      <c r="H8" s="13" t="s">
        <v>5</v>
      </c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2.75">
      <c r="A9" s="32" t="s">
        <v>6</v>
      </c>
      <c r="B9" s="7"/>
      <c r="C9" s="5"/>
      <c r="D9" s="5"/>
      <c r="E9" s="5"/>
      <c r="F9" s="5"/>
      <c r="G9" s="5"/>
      <c r="H9" s="6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2.75">
      <c r="A10" s="32"/>
      <c r="B10" s="14" t="s">
        <v>7</v>
      </c>
      <c r="C10" s="15"/>
      <c r="D10" s="16"/>
      <c r="E10" s="16"/>
      <c r="F10" s="16"/>
      <c r="G10" s="16"/>
      <c r="H10" s="17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2.75">
      <c r="A11" s="32"/>
      <c r="B11" s="7"/>
      <c r="C11" s="5"/>
      <c r="D11" s="5"/>
      <c r="E11" s="5"/>
      <c r="F11" s="5"/>
      <c r="G11" s="5"/>
      <c r="H11" s="6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2.75">
      <c r="A12" s="32"/>
      <c r="B12" s="7" t="s">
        <v>8</v>
      </c>
      <c r="C12" s="33">
        <f>C4+3/32</f>
        <v>113.0625</v>
      </c>
      <c r="D12" s="18">
        <v>3</v>
      </c>
      <c r="E12" s="5"/>
      <c r="F12" s="5"/>
      <c r="G12" s="5"/>
      <c r="H12" s="6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2.75">
      <c r="A13" s="32"/>
      <c r="B13" s="7" t="s">
        <v>9</v>
      </c>
      <c r="C13" s="33">
        <f>C4+5/32</f>
        <v>113.125</v>
      </c>
      <c r="D13" s="18">
        <v>5</v>
      </c>
      <c r="E13" s="5"/>
      <c r="F13" s="5"/>
      <c r="G13" s="5"/>
      <c r="H13" s="6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 ht="12.75">
      <c r="A14" s="32"/>
      <c r="B14" s="7" t="s">
        <v>10</v>
      </c>
      <c r="C14" s="33">
        <f>C4+8/32</f>
        <v>113.21875</v>
      </c>
      <c r="D14" s="18">
        <v>8</v>
      </c>
      <c r="E14" s="5"/>
      <c r="F14" s="5"/>
      <c r="G14" s="5"/>
      <c r="H14" s="6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12.75">
      <c r="A15" s="32"/>
      <c r="B15" s="7"/>
      <c r="C15" s="5"/>
      <c r="D15" s="5"/>
      <c r="E15" s="5"/>
      <c r="F15" s="5"/>
      <c r="G15" s="5"/>
      <c r="H15" s="6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8" ht="12.75">
      <c r="A16" s="32"/>
      <c r="B16" s="19" t="s">
        <v>11</v>
      </c>
      <c r="C16" s="20"/>
      <c r="D16" s="20"/>
      <c r="E16" s="20"/>
      <c r="F16" s="20"/>
      <c r="G16" s="20"/>
      <c r="H16" s="21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8" ht="12.75">
      <c r="A17" s="32"/>
      <c r="B17" s="7"/>
      <c r="C17" s="5"/>
      <c r="D17" s="5"/>
      <c r="E17" s="5"/>
      <c r="F17" s="5"/>
      <c r="G17" s="5"/>
      <c r="H17" s="6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ht="12.75">
      <c r="A18" s="32"/>
      <c r="B18" s="7"/>
      <c r="C18" s="5"/>
      <c r="D18" s="5"/>
      <c r="E18" s="5"/>
      <c r="F18" s="5"/>
      <c r="G18" s="5"/>
      <c r="H18" s="6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ht="12.75">
      <c r="A19" s="32"/>
      <c r="B19" s="22" t="s">
        <v>12</v>
      </c>
      <c r="C19" s="5"/>
      <c r="D19" s="33">
        <f>C4-5/32</f>
        <v>112.8125</v>
      </c>
      <c r="E19" s="5"/>
      <c r="F19" s="5"/>
      <c r="G19" s="5"/>
      <c r="H19" s="6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ht="12.75">
      <c r="A20" s="32"/>
      <c r="B20" s="7" t="s">
        <v>13</v>
      </c>
      <c r="C20" s="23"/>
      <c r="D20" s="33">
        <f>C12</f>
        <v>113.0625</v>
      </c>
      <c r="E20" s="23" t="s">
        <v>14</v>
      </c>
      <c r="F20" s="23"/>
      <c r="G20" s="33">
        <f>C4</f>
        <v>112.96875</v>
      </c>
      <c r="H20" s="13" t="s">
        <v>15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32"/>
      <c r="B21" s="7" t="s">
        <v>13</v>
      </c>
      <c r="C21" s="5"/>
      <c r="D21" s="33">
        <f>C4+7/32</f>
        <v>113.1875</v>
      </c>
      <c r="E21" s="5" t="s">
        <v>16</v>
      </c>
      <c r="F21" s="5"/>
      <c r="G21" s="33">
        <f>C4+4/32</f>
        <v>113.09375</v>
      </c>
      <c r="H21" s="24" t="s">
        <v>17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2.75">
      <c r="A22" s="32"/>
      <c r="B22" s="7"/>
      <c r="C22" s="5"/>
      <c r="D22" s="25"/>
      <c r="E22" s="5"/>
      <c r="F22" s="5"/>
      <c r="G22" s="25"/>
      <c r="H22" s="6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ht="12.75">
      <c r="A23" s="32"/>
      <c r="B23" s="7"/>
      <c r="C23" s="5"/>
      <c r="D23" s="25"/>
      <c r="E23" s="5"/>
      <c r="F23" s="5"/>
      <c r="G23" s="25"/>
      <c r="H23" s="6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ht="18">
      <c r="A24" s="32"/>
      <c r="B24" s="26" t="s">
        <v>28</v>
      </c>
      <c r="C24" s="27"/>
      <c r="D24" s="27"/>
      <c r="E24" s="27"/>
      <c r="F24" s="27"/>
      <c r="G24" s="27"/>
      <c r="H24" s="28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ht="18.75" thickBot="1">
      <c r="A25" s="32"/>
      <c r="B25" s="29" t="s">
        <v>29</v>
      </c>
      <c r="C25" s="30"/>
      <c r="D25" s="30"/>
      <c r="E25" s="30"/>
      <c r="F25" s="30"/>
      <c r="G25" s="30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8" ht="13.5" thickTop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8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</sheetData>
  <mergeCells count="1">
    <mergeCell ref="B2:H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="120" zoomScaleNormal="120" workbookViewId="0" topLeftCell="A1">
      <selection activeCell="J22" sqref="J22"/>
    </sheetView>
  </sheetViews>
  <sheetFormatPr defaultColWidth="9.140625" defaultRowHeight="12.75"/>
  <cols>
    <col min="1" max="1" width="22.57421875" style="0" customWidth="1"/>
    <col min="2" max="2" width="16.28125" style="0" customWidth="1"/>
    <col min="3" max="3" width="11.8515625" style="0" bestFit="1" customWidth="1"/>
    <col min="4" max="5" width="9.57421875" style="0" bestFit="1" customWidth="1"/>
    <col min="7" max="7" width="9.57421875" style="0" bestFit="1" customWidth="1"/>
  </cols>
  <sheetData>
    <row r="1" spans="1:18" ht="13.5" thickBo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7.25" customHeight="1" thickBot="1" thickTop="1">
      <c r="A2" s="44"/>
      <c r="B2" s="54" t="s">
        <v>18</v>
      </c>
      <c r="C2" s="55"/>
      <c r="D2" s="55"/>
      <c r="E2" s="55"/>
      <c r="F2" s="55"/>
      <c r="G2" s="55"/>
      <c r="H2" s="56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9.5" thickBot="1" thickTop="1">
      <c r="A3" s="44"/>
      <c r="B3" s="1"/>
      <c r="C3" s="2"/>
      <c r="D3" s="2"/>
      <c r="E3" s="2"/>
      <c r="F3" s="2"/>
      <c r="G3" s="2"/>
      <c r="H3" s="3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16.5" thickBot="1">
      <c r="A4" s="44"/>
      <c r="B4" s="4" t="s">
        <v>27</v>
      </c>
      <c r="C4" s="49">
        <v>113.90625</v>
      </c>
      <c r="D4" s="5"/>
      <c r="E4" s="5"/>
      <c r="F4" s="5"/>
      <c r="G4" s="5"/>
      <c r="H4" s="6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ht="12.75">
      <c r="A5" s="44"/>
      <c r="B5" s="7"/>
      <c r="C5" s="5"/>
      <c r="D5" s="5"/>
      <c r="E5" s="5"/>
      <c r="F5" s="5"/>
      <c r="G5" s="5"/>
      <c r="H5" s="6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ht="12.75">
      <c r="A6" s="44"/>
      <c r="B6" s="8" t="s">
        <v>1</v>
      </c>
      <c r="C6" s="9"/>
      <c r="D6" s="9"/>
      <c r="E6" s="9"/>
      <c r="F6" s="9"/>
      <c r="G6" s="9"/>
      <c r="H6" s="10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ht="12.75">
      <c r="A7" s="44"/>
      <c r="B7" s="7"/>
      <c r="C7" s="5"/>
      <c r="D7" s="5"/>
      <c r="E7" s="5"/>
      <c r="F7" s="5"/>
      <c r="G7" s="5"/>
      <c r="H7" s="6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18">
      <c r="A8" s="48" t="s">
        <v>19</v>
      </c>
      <c r="B8" s="7" t="s">
        <v>20</v>
      </c>
      <c r="C8" s="5"/>
      <c r="D8" s="5"/>
      <c r="E8" s="11">
        <f>C4</f>
        <v>113.90625</v>
      </c>
      <c r="F8" s="12" t="s">
        <v>4</v>
      </c>
      <c r="G8" s="11">
        <f>E8-1/32</f>
        <v>113.875</v>
      </c>
      <c r="H8" s="13" t="s">
        <v>5</v>
      </c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ht="12.75">
      <c r="A9" s="44" t="s">
        <v>6</v>
      </c>
      <c r="B9" s="7"/>
      <c r="C9" s="5"/>
      <c r="D9" s="5"/>
      <c r="E9" s="5"/>
      <c r="F9" s="5"/>
      <c r="G9" s="5"/>
      <c r="H9" s="6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 ht="12.75">
      <c r="A10" s="44"/>
      <c r="B10" s="14" t="s">
        <v>7</v>
      </c>
      <c r="C10" s="15"/>
      <c r="D10" s="16"/>
      <c r="E10" s="16"/>
      <c r="F10" s="16"/>
      <c r="G10" s="16"/>
      <c r="H10" s="17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12.75">
      <c r="A11" s="44"/>
      <c r="B11" s="7"/>
      <c r="C11" s="5"/>
      <c r="D11" s="5"/>
      <c r="E11" s="5"/>
      <c r="F11" s="5"/>
      <c r="G11" s="5"/>
      <c r="H11" s="6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12.75">
      <c r="A12" s="44"/>
      <c r="B12" s="7" t="s">
        <v>8</v>
      </c>
      <c r="C12" s="11">
        <f>C4-3/32</f>
        <v>113.8125</v>
      </c>
      <c r="D12" s="18">
        <v>3</v>
      </c>
      <c r="E12" s="5"/>
      <c r="F12" s="5"/>
      <c r="G12" s="5"/>
      <c r="H12" s="6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12.75">
      <c r="A13" s="44"/>
      <c r="B13" s="7" t="s">
        <v>9</v>
      </c>
      <c r="C13" s="11">
        <f>C4-5/32</f>
        <v>113.75</v>
      </c>
      <c r="D13" s="18">
        <v>5</v>
      </c>
      <c r="E13" s="5"/>
      <c r="F13" s="5"/>
      <c r="G13" s="5"/>
      <c r="H13" s="6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12.75">
      <c r="A14" s="44"/>
      <c r="B14" s="7" t="s">
        <v>10</v>
      </c>
      <c r="C14" s="11">
        <f>C4-8/32</f>
        <v>113.65625</v>
      </c>
      <c r="D14" s="18">
        <v>8</v>
      </c>
      <c r="E14" s="5"/>
      <c r="F14" s="5"/>
      <c r="G14" s="5"/>
      <c r="H14" s="6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12.75">
      <c r="A15" s="44"/>
      <c r="B15" s="7"/>
      <c r="C15" s="5"/>
      <c r="D15" s="5"/>
      <c r="E15" s="5"/>
      <c r="F15" s="5"/>
      <c r="G15" s="5"/>
      <c r="H15" s="6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12.75">
      <c r="A16" s="44"/>
      <c r="B16" s="19" t="s">
        <v>11</v>
      </c>
      <c r="C16" s="20"/>
      <c r="D16" s="20"/>
      <c r="E16" s="20"/>
      <c r="F16" s="20"/>
      <c r="G16" s="20"/>
      <c r="H16" s="21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12.75">
      <c r="A17" s="44"/>
      <c r="B17" s="7"/>
      <c r="C17" s="5"/>
      <c r="D17" s="5"/>
      <c r="E17" s="5"/>
      <c r="F17" s="5"/>
      <c r="G17" s="5"/>
      <c r="H17" s="6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12.75">
      <c r="A18" s="44"/>
      <c r="B18" s="7"/>
      <c r="C18" s="5"/>
      <c r="D18" s="5"/>
      <c r="E18" s="5"/>
      <c r="F18" s="5"/>
      <c r="G18" s="5"/>
      <c r="H18" s="6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12.75">
      <c r="A19" s="44"/>
      <c r="B19" s="22" t="s">
        <v>12</v>
      </c>
      <c r="C19" s="5"/>
      <c r="D19" s="11">
        <f>C4+5/32</f>
        <v>114.0625</v>
      </c>
      <c r="E19" s="5"/>
      <c r="F19" s="5"/>
      <c r="G19" s="5"/>
      <c r="H19" s="6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12.75">
      <c r="A20" s="44"/>
      <c r="B20" s="7" t="s">
        <v>13</v>
      </c>
      <c r="C20" s="23"/>
      <c r="D20" s="11">
        <f>C12</f>
        <v>113.8125</v>
      </c>
      <c r="E20" s="23" t="s">
        <v>14</v>
      </c>
      <c r="F20" s="23"/>
      <c r="G20" s="11">
        <f>C4</f>
        <v>113.90625</v>
      </c>
      <c r="H20" s="13" t="s">
        <v>15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ht="12.75">
      <c r="A21" s="44"/>
      <c r="B21" s="7" t="s">
        <v>13</v>
      </c>
      <c r="C21" s="5"/>
      <c r="D21" s="11">
        <f>C4-7/32</f>
        <v>113.6875</v>
      </c>
      <c r="E21" s="5" t="s">
        <v>16</v>
      </c>
      <c r="F21" s="5"/>
      <c r="G21" s="11">
        <f>C4-4/32</f>
        <v>113.78125</v>
      </c>
      <c r="H21" s="24" t="s">
        <v>17</v>
      </c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ht="12.75">
      <c r="A22" s="44"/>
      <c r="B22" s="7"/>
      <c r="C22" s="5"/>
      <c r="D22" s="25"/>
      <c r="E22" s="5"/>
      <c r="F22" s="5"/>
      <c r="G22" s="25"/>
      <c r="H22" s="6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ht="12.75">
      <c r="A23" s="44"/>
      <c r="B23" s="7"/>
      <c r="C23" s="5"/>
      <c r="D23" s="25"/>
      <c r="E23" s="5"/>
      <c r="F23" s="5"/>
      <c r="G23" s="25"/>
      <c r="H23" s="6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18">
      <c r="A24" s="44"/>
      <c r="B24" s="26" t="s">
        <v>28</v>
      </c>
      <c r="C24" s="27"/>
      <c r="D24" s="27"/>
      <c r="E24" s="27"/>
      <c r="F24" s="27"/>
      <c r="G24" s="27"/>
      <c r="H24" s="28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ht="18.75" thickBot="1">
      <c r="A25" s="44"/>
      <c r="B25" s="29" t="s">
        <v>29</v>
      </c>
      <c r="C25" s="30"/>
      <c r="D25" s="30"/>
      <c r="E25" s="30"/>
      <c r="F25" s="30"/>
      <c r="G25" s="30"/>
      <c r="H25" s="31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1:18" ht="13.5" thickTop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8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1:18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18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1:18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18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18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1:18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1:18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1:18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1:18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1:18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1:18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18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</row>
    <row r="43" spans="1:18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1:18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</row>
    <row r="45" spans="1:18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</row>
    <row r="46" spans="1:18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</row>
    <row r="47" spans="1:18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</row>
    <row r="48" spans="1:18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</row>
  </sheetData>
  <mergeCells count="1">
    <mergeCell ref="B2:H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="125" zoomScaleNormal="125" workbookViewId="0" topLeftCell="A1">
      <selection activeCell="D4" sqref="D4"/>
    </sheetView>
  </sheetViews>
  <sheetFormatPr defaultColWidth="9.140625" defaultRowHeight="12.75"/>
  <cols>
    <col min="1" max="1" width="22.57421875" style="0" customWidth="1"/>
    <col min="2" max="2" width="16.140625" style="0" customWidth="1"/>
    <col min="3" max="3" width="11.421875" style="0" bestFit="1" customWidth="1"/>
    <col min="4" max="5" width="9.57421875" style="0" customWidth="1"/>
    <col min="6" max="6" width="8.140625" style="0" customWidth="1"/>
    <col min="7" max="7" width="9.57421875" style="0" customWidth="1"/>
    <col min="8" max="8" width="8.7109375" style="0" bestFit="1" customWidth="1"/>
  </cols>
  <sheetData>
    <row r="1" spans="1:18" ht="13.5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7.25" customHeight="1" thickBot="1" thickTop="1">
      <c r="A2" s="32"/>
      <c r="B2" s="57" t="s">
        <v>25</v>
      </c>
      <c r="C2" s="52"/>
      <c r="D2" s="52"/>
      <c r="E2" s="52"/>
      <c r="F2" s="52"/>
      <c r="G2" s="52"/>
      <c r="H2" s="53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3.5" customHeight="1" thickBot="1" thickTop="1">
      <c r="A3" s="32"/>
      <c r="B3" s="1"/>
      <c r="C3" s="2"/>
      <c r="D3" s="2"/>
      <c r="E3" s="2"/>
      <c r="F3" s="2"/>
      <c r="G3" s="2"/>
      <c r="H3" s="3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6.5" thickBot="1">
      <c r="A4" s="32"/>
      <c r="B4" s="4" t="s">
        <v>27</v>
      </c>
      <c r="C4" s="45">
        <v>1168.25</v>
      </c>
      <c r="D4" s="5"/>
      <c r="E4" s="5"/>
      <c r="F4" s="5"/>
      <c r="G4" s="5"/>
      <c r="H4" s="6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3.5" customHeight="1">
      <c r="A5" s="32"/>
      <c r="B5" s="7"/>
      <c r="C5" s="5"/>
      <c r="D5" s="5"/>
      <c r="E5" s="5"/>
      <c r="F5" s="5"/>
      <c r="G5" s="5"/>
      <c r="H5" s="6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2.75">
      <c r="A6" s="32"/>
      <c r="B6" s="8" t="s">
        <v>1</v>
      </c>
      <c r="C6" s="9"/>
      <c r="D6" s="9"/>
      <c r="E6" s="9"/>
      <c r="F6" s="9"/>
      <c r="G6" s="9"/>
      <c r="H6" s="10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0.5" customHeight="1">
      <c r="A7" s="32"/>
      <c r="B7" s="7"/>
      <c r="C7" s="5"/>
      <c r="D7" s="5"/>
      <c r="E7" s="5"/>
      <c r="F7" s="5"/>
      <c r="G7" s="5"/>
      <c r="H7" s="6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8">
      <c r="A8" s="43" t="s">
        <v>2</v>
      </c>
      <c r="B8" s="38" t="s">
        <v>26</v>
      </c>
      <c r="C8" s="39"/>
      <c r="D8" s="39"/>
      <c r="E8" s="40">
        <f>C4</f>
        <v>1168.25</v>
      </c>
      <c r="F8" s="41" t="s">
        <v>4</v>
      </c>
      <c r="G8" s="40">
        <f>C4+0.25</f>
        <v>1168.5</v>
      </c>
      <c r="H8" s="42" t="s">
        <v>5</v>
      </c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2.75">
      <c r="A9" s="32" t="s">
        <v>6</v>
      </c>
      <c r="B9" s="7"/>
      <c r="C9" s="5"/>
      <c r="D9" s="5"/>
      <c r="E9" s="5"/>
      <c r="F9" s="5"/>
      <c r="G9" s="5"/>
      <c r="H9" s="6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2.75">
      <c r="A10" s="32"/>
      <c r="B10" s="14" t="s">
        <v>7</v>
      </c>
      <c r="C10" s="15"/>
      <c r="D10" s="16"/>
      <c r="E10" s="16"/>
      <c r="F10" s="16"/>
      <c r="G10" s="16"/>
      <c r="H10" s="17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2.75">
      <c r="A11" s="32"/>
      <c r="B11" s="7"/>
      <c r="C11" s="5"/>
      <c r="D11" s="5"/>
      <c r="E11" s="5"/>
      <c r="F11" s="5"/>
      <c r="G11" s="5"/>
      <c r="H11" s="6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2.75">
      <c r="A12" s="32" t="s">
        <v>6</v>
      </c>
      <c r="B12" s="7" t="s">
        <v>8</v>
      </c>
      <c r="C12" s="37">
        <f>C4+1.5</f>
        <v>1169.75</v>
      </c>
      <c r="D12" s="18">
        <v>1.5</v>
      </c>
      <c r="E12" s="5"/>
      <c r="F12" s="5"/>
      <c r="G12" s="5"/>
      <c r="H12" s="6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2.75">
      <c r="A13" s="32"/>
      <c r="B13" s="7" t="s">
        <v>9</v>
      </c>
      <c r="C13" s="37">
        <f>C4+2.25</f>
        <v>1170.5</v>
      </c>
      <c r="D13" s="18">
        <v>2.25</v>
      </c>
      <c r="E13" s="5"/>
      <c r="F13" s="5"/>
      <c r="G13" s="5"/>
      <c r="H13" s="6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 ht="12.75">
      <c r="A14" s="32"/>
      <c r="B14" s="7" t="s">
        <v>10</v>
      </c>
      <c r="C14" s="37">
        <f>C4+3</f>
        <v>1171.25</v>
      </c>
      <c r="D14" s="18">
        <v>3</v>
      </c>
      <c r="E14" s="5"/>
      <c r="F14" s="5"/>
      <c r="G14" s="5"/>
      <c r="H14" s="6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12.75">
      <c r="A15" s="32"/>
      <c r="B15" s="7"/>
      <c r="C15" s="5"/>
      <c r="D15" s="5"/>
      <c r="E15" s="5"/>
      <c r="F15" s="5"/>
      <c r="G15" s="5"/>
      <c r="H15" s="6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8" ht="12.75">
      <c r="A16" s="32"/>
      <c r="B16" s="19" t="s">
        <v>11</v>
      </c>
      <c r="C16" s="20"/>
      <c r="D16" s="20"/>
      <c r="E16" s="20"/>
      <c r="F16" s="20"/>
      <c r="G16" s="20"/>
      <c r="H16" s="21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8" ht="12.75">
      <c r="A17" s="32"/>
      <c r="B17" s="7"/>
      <c r="C17" s="5"/>
      <c r="D17" s="5"/>
      <c r="E17" s="5"/>
      <c r="F17" s="5"/>
      <c r="G17" s="5"/>
      <c r="H17" s="6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ht="12.75">
      <c r="A18" s="32"/>
      <c r="B18" s="22" t="s">
        <v>12</v>
      </c>
      <c r="C18" s="5"/>
      <c r="D18" s="37">
        <f>C4-1.5</f>
        <v>1166.75</v>
      </c>
      <c r="E18" s="5"/>
      <c r="F18" s="5"/>
      <c r="G18" s="5"/>
      <c r="H18" s="6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ht="12.75">
      <c r="A19" s="32"/>
      <c r="B19" s="7" t="s">
        <v>13</v>
      </c>
      <c r="C19" s="23"/>
      <c r="D19" s="37">
        <f>C12</f>
        <v>1169.75</v>
      </c>
      <c r="E19" s="23" t="s">
        <v>14</v>
      </c>
      <c r="F19" s="23"/>
      <c r="G19" s="37">
        <f>C4</f>
        <v>1168.25</v>
      </c>
      <c r="H19" s="13" t="s">
        <v>15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ht="12.75">
      <c r="A20" s="32"/>
      <c r="B20" s="7" t="s">
        <v>13</v>
      </c>
      <c r="C20" s="5"/>
      <c r="D20" s="37">
        <f>C4+2.75</f>
        <v>1171</v>
      </c>
      <c r="E20" s="5" t="s">
        <v>14</v>
      </c>
      <c r="F20" s="5"/>
      <c r="G20" s="37">
        <f>C4+1.25</f>
        <v>1169.5</v>
      </c>
      <c r="H20" s="24" t="s">
        <v>23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32"/>
      <c r="B21" s="7" t="s">
        <v>13</v>
      </c>
      <c r="C21" s="5"/>
      <c r="D21" s="37">
        <f>C4+3</f>
        <v>1171.25</v>
      </c>
      <c r="E21" s="5" t="s">
        <v>16</v>
      </c>
      <c r="F21" s="5"/>
      <c r="G21" s="37">
        <f>C4+2.75</f>
        <v>1171</v>
      </c>
      <c r="H21" s="24" t="s">
        <v>24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2.75">
      <c r="A22" s="32"/>
      <c r="B22" s="7"/>
      <c r="C22" s="5"/>
      <c r="D22" s="36"/>
      <c r="E22" s="5"/>
      <c r="F22" s="5"/>
      <c r="G22" s="36"/>
      <c r="H22" s="24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ht="18">
      <c r="A23" s="32"/>
      <c r="B23" s="26" t="s">
        <v>28</v>
      </c>
      <c r="C23" s="27"/>
      <c r="D23" s="27"/>
      <c r="E23" s="27"/>
      <c r="F23" s="27"/>
      <c r="G23" s="27"/>
      <c r="H23" s="28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ht="18.75" thickBot="1">
      <c r="A24" s="32"/>
      <c r="B24" s="29" t="s">
        <v>29</v>
      </c>
      <c r="C24" s="30"/>
      <c r="D24" s="30"/>
      <c r="E24" s="30"/>
      <c r="F24" s="30"/>
      <c r="G24" s="30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ht="13.5" thickTop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8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</sheetData>
  <mergeCells count="1">
    <mergeCell ref="B2:H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zoomScale="125" zoomScaleNormal="125" workbookViewId="0" topLeftCell="A1">
      <selection activeCell="G11" sqref="G11"/>
    </sheetView>
  </sheetViews>
  <sheetFormatPr defaultColWidth="9.140625" defaultRowHeight="12.75"/>
  <cols>
    <col min="1" max="1" width="22.57421875" style="0" customWidth="1"/>
    <col min="2" max="2" width="16.28125" style="0" customWidth="1"/>
    <col min="3" max="3" width="11.421875" style="0" bestFit="1" customWidth="1"/>
  </cols>
  <sheetData>
    <row r="1" spans="1:18" ht="19.5" thickBot="1" thickTop="1">
      <c r="A1" s="44"/>
      <c r="B1" s="58" t="s">
        <v>21</v>
      </c>
      <c r="C1" s="55"/>
      <c r="D1" s="55"/>
      <c r="E1" s="55"/>
      <c r="F1" s="55"/>
      <c r="G1" s="55"/>
      <c r="H1" s="56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7.25" customHeight="1" thickBot="1" thickTop="1">
      <c r="A2" s="44"/>
      <c r="B2" s="1"/>
      <c r="C2" s="2"/>
      <c r="D2" s="2"/>
      <c r="E2" s="2"/>
      <c r="F2" s="2"/>
      <c r="G2" s="2"/>
      <c r="H2" s="3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6.5" thickBot="1">
      <c r="A3" s="44"/>
      <c r="B3" s="4" t="s">
        <v>27</v>
      </c>
      <c r="C3" s="47">
        <v>1165</v>
      </c>
      <c r="D3" s="5"/>
      <c r="E3" s="5"/>
      <c r="F3" s="5"/>
      <c r="G3" s="5"/>
      <c r="H3" s="6"/>
      <c r="I3" s="44"/>
      <c r="J3" s="46"/>
      <c r="K3" s="44"/>
      <c r="L3" s="44"/>
      <c r="M3" s="44"/>
      <c r="N3" s="44"/>
      <c r="O3" s="44"/>
      <c r="P3" s="44"/>
      <c r="Q3" s="44"/>
      <c r="R3" s="44"/>
    </row>
    <row r="4" spans="1:18" ht="12.75">
      <c r="A4" s="44"/>
      <c r="B4" s="7"/>
      <c r="C4" s="5"/>
      <c r="D4" s="5"/>
      <c r="E4" s="5"/>
      <c r="F4" s="5"/>
      <c r="G4" s="5"/>
      <c r="H4" s="6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ht="12.75">
      <c r="A5" s="44"/>
      <c r="B5" s="8" t="s">
        <v>1</v>
      </c>
      <c r="C5" s="9"/>
      <c r="D5" s="9"/>
      <c r="E5" s="9"/>
      <c r="F5" s="9"/>
      <c r="G5" s="9"/>
      <c r="H5" s="10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ht="12.75">
      <c r="A6" s="44"/>
      <c r="B6" s="7"/>
      <c r="C6" s="5"/>
      <c r="D6" s="5"/>
      <c r="E6" s="5"/>
      <c r="F6" s="5"/>
      <c r="G6" s="5"/>
      <c r="H6" s="6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ht="18">
      <c r="A7" s="48" t="s">
        <v>19</v>
      </c>
      <c r="B7" s="7" t="s">
        <v>22</v>
      </c>
      <c r="C7" s="5"/>
      <c r="D7" s="5"/>
      <c r="E7" s="34">
        <f>C3</f>
        <v>1165</v>
      </c>
      <c r="F7" s="12" t="s">
        <v>4</v>
      </c>
      <c r="G7" s="34">
        <f>C3-0.25</f>
        <v>1164.75</v>
      </c>
      <c r="H7" s="13" t="s">
        <v>5</v>
      </c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12.75">
      <c r="A8" s="44"/>
      <c r="B8" s="7"/>
      <c r="C8" s="5"/>
      <c r="D8" s="5"/>
      <c r="E8" s="5"/>
      <c r="F8" s="5"/>
      <c r="G8" s="5"/>
      <c r="H8" s="6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ht="12.75">
      <c r="A9" s="44"/>
      <c r="B9" s="14" t="s">
        <v>7</v>
      </c>
      <c r="C9" s="15"/>
      <c r="D9" s="16"/>
      <c r="E9" s="16"/>
      <c r="F9" s="16"/>
      <c r="G9" s="16"/>
      <c r="H9" s="17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 ht="12.75">
      <c r="A10" s="44"/>
      <c r="B10" s="7"/>
      <c r="C10" s="5"/>
      <c r="D10" s="5"/>
      <c r="E10" s="5"/>
      <c r="F10" s="5"/>
      <c r="G10" s="5"/>
      <c r="H10" s="6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12.75">
      <c r="A11" s="44"/>
      <c r="B11" s="7" t="s">
        <v>8</v>
      </c>
      <c r="C11" s="34">
        <f>C3-1.5</f>
        <v>1163.5</v>
      </c>
      <c r="D11" s="18">
        <v>1.5</v>
      </c>
      <c r="E11" s="5"/>
      <c r="F11" s="5"/>
      <c r="G11" s="5"/>
      <c r="H11" s="6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12.75">
      <c r="A12" s="44"/>
      <c r="B12" s="7" t="s">
        <v>9</v>
      </c>
      <c r="C12" s="34">
        <f>C3-2.25</f>
        <v>1162.75</v>
      </c>
      <c r="D12" s="18">
        <v>2.25</v>
      </c>
      <c r="E12" s="5"/>
      <c r="F12" s="5"/>
      <c r="G12" s="5"/>
      <c r="H12" s="6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12.75">
      <c r="A13" s="44"/>
      <c r="B13" s="7" t="s">
        <v>10</v>
      </c>
      <c r="C13" s="34">
        <f>C3-3</f>
        <v>1162</v>
      </c>
      <c r="D13" s="18">
        <v>3</v>
      </c>
      <c r="E13" s="5"/>
      <c r="F13" s="5"/>
      <c r="G13" s="5"/>
      <c r="H13" s="6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12.75">
      <c r="A14" s="44"/>
      <c r="B14" s="7"/>
      <c r="C14" s="5"/>
      <c r="D14" s="5"/>
      <c r="E14" s="5"/>
      <c r="F14" s="5"/>
      <c r="G14" s="5"/>
      <c r="H14" s="6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12.75">
      <c r="A15" s="44"/>
      <c r="B15" s="19" t="s">
        <v>11</v>
      </c>
      <c r="C15" s="20"/>
      <c r="D15" s="20"/>
      <c r="E15" s="20"/>
      <c r="F15" s="20"/>
      <c r="G15" s="20"/>
      <c r="H15" s="21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12.75">
      <c r="A16" s="44"/>
      <c r="B16" s="7"/>
      <c r="C16" s="5"/>
      <c r="D16" s="5"/>
      <c r="E16" s="5"/>
      <c r="F16" s="5"/>
      <c r="G16" s="5"/>
      <c r="H16" s="6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12.75">
      <c r="A17" s="44"/>
      <c r="B17" s="7"/>
      <c r="C17" s="5"/>
      <c r="D17" s="5"/>
      <c r="E17" s="5"/>
      <c r="F17" s="5"/>
      <c r="G17" s="5"/>
      <c r="H17" s="6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12.75">
      <c r="A18" s="44"/>
      <c r="B18" s="22" t="s">
        <v>12</v>
      </c>
      <c r="C18" s="5"/>
      <c r="D18" s="34">
        <f>C3+1.5</f>
        <v>1166.5</v>
      </c>
      <c r="E18" s="5"/>
      <c r="F18" s="5"/>
      <c r="G18" s="5"/>
      <c r="H18" s="6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12.75">
      <c r="A19" s="44"/>
      <c r="B19" s="7" t="s">
        <v>13</v>
      </c>
      <c r="C19" s="23"/>
      <c r="D19" s="34">
        <f>C11</f>
        <v>1163.5</v>
      </c>
      <c r="E19" s="23" t="s">
        <v>14</v>
      </c>
      <c r="F19" s="23"/>
      <c r="G19" s="34">
        <f>C3</f>
        <v>1165</v>
      </c>
      <c r="H19" s="13" t="s">
        <v>15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12.75">
      <c r="A20" s="44"/>
      <c r="B20" s="7" t="s">
        <v>13</v>
      </c>
      <c r="C20" s="5"/>
      <c r="D20" s="34">
        <f>C3-2.25</f>
        <v>1162.75</v>
      </c>
      <c r="E20" s="5" t="s">
        <v>14</v>
      </c>
      <c r="F20" s="5"/>
      <c r="G20" s="34">
        <f>C3-1.25</f>
        <v>1163.75</v>
      </c>
      <c r="H20" s="35" t="s">
        <v>23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ht="12.75">
      <c r="A21" s="44"/>
      <c r="B21" s="7" t="s">
        <v>13</v>
      </c>
      <c r="C21" s="5"/>
      <c r="D21" s="34">
        <f>C3-3</f>
        <v>1162</v>
      </c>
      <c r="E21" s="5" t="s">
        <v>16</v>
      </c>
      <c r="F21" s="5"/>
      <c r="G21" s="34">
        <f>C3-2.75</f>
        <v>1162.25</v>
      </c>
      <c r="H21" s="35" t="s">
        <v>24</v>
      </c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ht="12.75">
      <c r="A22" s="44"/>
      <c r="B22" s="7"/>
      <c r="C22" s="5"/>
      <c r="D22" s="36"/>
      <c r="E22" s="5"/>
      <c r="F22" s="5"/>
      <c r="G22" s="36"/>
      <c r="H22" s="35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ht="18">
      <c r="A23" s="44"/>
      <c r="B23" s="26" t="s">
        <v>28</v>
      </c>
      <c r="C23" s="27"/>
      <c r="D23" s="27"/>
      <c r="E23" s="27"/>
      <c r="F23" s="27"/>
      <c r="G23" s="27"/>
      <c r="H23" s="28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18.75" thickBot="1">
      <c r="A24" s="44"/>
      <c r="B24" s="29" t="s">
        <v>29</v>
      </c>
      <c r="C24" s="30"/>
      <c r="D24" s="30"/>
      <c r="E24" s="30"/>
      <c r="F24" s="30"/>
      <c r="G24" s="30"/>
      <c r="H24" s="31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ht="13.5" thickTop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1:18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8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1:18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18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1:18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18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18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1:18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1:18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1:18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1:18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1:18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1:18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18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</row>
    <row r="43" spans="1:18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1:18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</row>
    <row r="45" spans="1:18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</row>
    <row r="46" spans="1:18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</row>
    <row r="47" spans="1:18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</row>
    <row r="48" spans="1:18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</row>
  </sheetData>
  <mergeCells count="1">
    <mergeCell ref="B1:H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Perco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Pernisi</dc:creator>
  <cp:keywords/>
  <dc:description/>
  <cp:lastModifiedBy> </cp:lastModifiedBy>
  <dcterms:created xsi:type="dcterms:W3CDTF">2004-10-13T22:37:22Z</dcterms:created>
  <dcterms:modified xsi:type="dcterms:W3CDTF">2004-11-11T15:03:02Z</dcterms:modified>
  <cp:category/>
  <cp:version/>
  <cp:contentType/>
  <cp:contentStatus/>
</cp:coreProperties>
</file>